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059D44FB-249A-461C-96BC-16A5F8B883AF}" xr6:coauthVersionLast="47" xr6:coauthVersionMax="47" xr10:uidLastSave="{00000000-0000-0000-0000-000000000000}"/>
  <bookViews>
    <workbookView xWindow="-120" yWindow="-120" windowWidth="19440" windowHeight="10440" xr2:uid="{7F4A1B45-949E-42F9-9CD0-7FA7FE68D7EA}"/>
  </bookViews>
  <sheets>
    <sheet name="Formato 1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F79" i="1" s="1"/>
  <c r="E68" i="1"/>
  <c r="F63" i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<sst xmlns="http://schemas.openxmlformats.org/spreadsheetml/2006/main" count="128" uniqueCount="126">
  <si>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</si>
  <si>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 xml:space="preserve"> UNIVERSIDAD POLITECNICA DE JUVENTINO ROSAS</t>
  </si>
  <si>
    <t>Estado de Situación Financiera Detallado - LDF</t>
  </si>
  <si>
    <t>Al 31 de Diciembre de 2023 y al 31 de Diciembre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</si>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</sst>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C168D-1045-41FB-81D7-379519240E88}">
  <sheetPr>
    <outlinePr summaryBelow="0"/>
  </sheetPr>
  <dimension ref="A1:F82"/>
  <sheetViews>
    <sheetView showGridLines="0" tabSelected="1" zoomScaleNormal="100" workbookViewId="0">
      <selection activeCell="A37" sqref="A3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26084729.039999999</v>
      </c>
      <c r="C9" s="22">
        <f>SUM(C10:C16)</f>
        <v>12089465.74</v>
      </c>
      <c r="D9" s="21" t="s">
        <v>14</v>
      </c>
      <c r="E9" s="22">
        <f>SUM(E10:E18)</f>
        <v>7109287.5999999996</v>
      </c>
      <c r="F9" s="22">
        <f>SUM(F10:F18)</f>
        <v>6658053.4300000006</v>
      </c>
    </row>
    <row r="10" spans="1:6" x14ac:dyDescent="0.25">
      <c r="A10" s="23" t="s">
        <v>15</v>
      </c>
      <c r="B10" s="22">
        <v>0</v>
      </c>
      <c r="C10" s="22">
        <v>0</v>
      </c>
      <c r="D10" s="23" t="s">
        <v>16</v>
      </c>
      <c r="E10" s="22">
        <v>1157570.81</v>
      </c>
      <c r="F10" s="22">
        <v>925482.02</v>
      </c>
    </row>
    <row r="11" spans="1:6" x14ac:dyDescent="0.25">
      <c r="A11" s="23" t="s">
        <v>17</v>
      </c>
      <c r="B11" s="22">
        <v>26084729.039999999</v>
      </c>
      <c r="C11" s="22">
        <v>12089465.74</v>
      </c>
      <c r="D11" s="23" t="s">
        <v>18</v>
      </c>
      <c r="E11" s="22">
        <v>1</v>
      </c>
      <c r="F11" s="22">
        <v>1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 x14ac:dyDescent="0.25">
      <c r="A13" s="23" t="s">
        <v>21</v>
      </c>
      <c r="B13" s="22">
        <v>0</v>
      </c>
      <c r="C13" s="22">
        <v>0</v>
      </c>
      <c r="D13" s="23" t="s">
        <v>22</v>
      </c>
      <c r="E13" s="22">
        <v>0</v>
      </c>
      <c r="F13" s="22">
        <v>0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2">
        <v>1694747</v>
      </c>
      <c r="F16" s="22">
        <v>1516101.84</v>
      </c>
    </row>
    <row r="17" spans="1:6" x14ac:dyDescent="0.25">
      <c r="A17" s="21" t="s">
        <v>29</v>
      </c>
      <c r="B17" s="22">
        <f>SUM(B18:B24)</f>
        <v>6994.84</v>
      </c>
      <c r="C17" s="22">
        <f>SUM(C18:C24)</f>
        <v>6703.2699999999995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0</v>
      </c>
      <c r="C18" s="22">
        <v>0</v>
      </c>
      <c r="D18" s="23" t="s">
        <v>32</v>
      </c>
      <c r="E18" s="22">
        <v>4256968.79</v>
      </c>
      <c r="F18" s="22">
        <v>4216468.57</v>
      </c>
    </row>
    <row r="19" spans="1:6" x14ac:dyDescent="0.25">
      <c r="A19" s="23" t="s">
        <v>33</v>
      </c>
      <c r="B19" s="22">
        <v>52.28</v>
      </c>
      <c r="C19" s="22">
        <v>52.28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2">
        <v>6942.56</v>
      </c>
      <c r="C20" s="22">
        <v>6650.99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0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2">
        <v>0</v>
      </c>
      <c r="C24" s="22">
        <v>0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0</v>
      </c>
      <c r="C25" s="22">
        <f>SUM(C26:C30)</f>
        <v>0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2">
        <v>0</v>
      </c>
      <c r="C26" s="22">
        <v>0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0</v>
      </c>
      <c r="C29" s="22">
        <v>0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0</v>
      </c>
    </row>
    <row r="31" spans="1:6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0</v>
      </c>
      <c r="C36" s="22">
        <v>0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7100</v>
      </c>
      <c r="C41" s="22">
        <f>SUM(C42:C45)</f>
        <v>7100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7100</v>
      </c>
      <c r="C42" s="22">
        <v>7100</v>
      </c>
      <c r="D42" s="21" t="s">
        <v>80</v>
      </c>
      <c r="E42" s="22">
        <f>SUM(E43:E45)</f>
        <v>7710.16</v>
      </c>
      <c r="F42" s="22">
        <f>SUM(F43:F45)</f>
        <v>7710.16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7710.16</v>
      </c>
      <c r="F45" s="22">
        <v>7710.16</v>
      </c>
    </row>
    <row r="46" spans="1:6" x14ac:dyDescent="0.25">
      <c r="A46" s="20"/>
      <c r="B46" s="24"/>
      <c r="C46" s="24"/>
      <c r="D46" s="20"/>
      <c r="E46" s="24"/>
      <c r="F46" s="24"/>
    </row>
    <row r="47" spans="1:6" x14ac:dyDescent="0.25">
      <c r="A47" s="25" t="s">
        <v>87</v>
      </c>
      <c r="B47" s="26">
        <f>B9+B17+B25+B31+B37+B38+B41</f>
        <v>26098823.879999999</v>
      </c>
      <c r="C47" s="26">
        <f>C9+C17+C25+C31+C37+C38+C41</f>
        <v>12103269.01</v>
      </c>
      <c r="D47" s="19" t="s">
        <v>88</v>
      </c>
      <c r="E47" s="26">
        <f>E9+E19+E23+E26+E27+E31+E38+E42</f>
        <v>7116997.7599999998</v>
      </c>
      <c r="F47" s="26">
        <f>F9+F19+F23+F26+F27+F31+F38+F42</f>
        <v>6665763.5900000008</v>
      </c>
    </row>
    <row r="48" spans="1:6" x14ac:dyDescent="0.25">
      <c r="A48" s="20"/>
      <c r="B48" s="24"/>
      <c r="C48" s="24"/>
      <c r="D48" s="20"/>
      <c r="E48" s="24"/>
      <c r="F48" s="24"/>
    </row>
    <row r="49" spans="1:6" x14ac:dyDescent="0.25">
      <c r="A49" s="19" t="s">
        <v>89</v>
      </c>
      <c r="B49" s="24"/>
      <c r="C49" s="24"/>
      <c r="D49" s="19" t="s">
        <v>90</v>
      </c>
      <c r="E49" s="24"/>
      <c r="F49" s="24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2">
        <v>0</v>
      </c>
      <c r="C51" s="22">
        <v>0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2">
        <v>128142914.2</v>
      </c>
      <c r="C52" s="22">
        <v>128142914.2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2">
        <v>52020985.880000003</v>
      </c>
      <c r="C53" s="22">
        <v>49554458.649999999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2">
        <v>0</v>
      </c>
      <c r="C54" s="22">
        <v>88673.43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2">
        <v>-70202907.799999997</v>
      </c>
      <c r="C55" s="22">
        <v>-65731249.07</v>
      </c>
      <c r="D55" s="27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2">
        <v>0</v>
      </c>
      <c r="C56" s="22">
        <v>0</v>
      </c>
      <c r="D56" s="20"/>
      <c r="E56" s="24"/>
      <c r="F56" s="24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6">
        <f>SUM(E50:E55)</f>
        <v>0</v>
      </c>
      <c r="F57" s="26">
        <f>SUM(F50:F55)</f>
        <v>0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4"/>
      <c r="F58" s="24"/>
    </row>
    <row r="59" spans="1:6" x14ac:dyDescent="0.25">
      <c r="A59" s="20"/>
      <c r="B59" s="24"/>
      <c r="C59" s="24"/>
      <c r="D59" s="19" t="s">
        <v>107</v>
      </c>
      <c r="E59" s="26">
        <f>E47+E57</f>
        <v>7116997.7599999998</v>
      </c>
      <c r="F59" s="26">
        <f>F47+F57</f>
        <v>6665763.5900000008</v>
      </c>
    </row>
    <row r="60" spans="1:6" x14ac:dyDescent="0.25">
      <c r="A60" s="25" t="s">
        <v>108</v>
      </c>
      <c r="B60" s="26">
        <f>SUM(B50:B58)</f>
        <v>109960992.28000002</v>
      </c>
      <c r="C60" s="26">
        <f>SUM(C50:C58)</f>
        <v>112054797.21000001</v>
      </c>
      <c r="D60" s="20"/>
      <c r="E60" s="24"/>
      <c r="F60" s="24"/>
    </row>
    <row r="61" spans="1:6" x14ac:dyDescent="0.25">
      <c r="A61" s="20"/>
      <c r="B61" s="24"/>
      <c r="C61" s="24"/>
      <c r="D61" s="28" t="s">
        <v>109</v>
      </c>
      <c r="E61" s="24"/>
      <c r="F61" s="24"/>
    </row>
    <row r="62" spans="1:6" x14ac:dyDescent="0.25">
      <c r="A62" s="25" t="s">
        <v>110</v>
      </c>
      <c r="B62" s="26">
        <f>SUM(B47+B60)</f>
        <v>136059816.16000003</v>
      </c>
      <c r="C62" s="26">
        <f>SUM(C47+C60)</f>
        <v>124158066.22000001</v>
      </c>
      <c r="D62" s="20"/>
      <c r="E62" s="24"/>
      <c r="F62" s="24"/>
    </row>
    <row r="63" spans="1:6" x14ac:dyDescent="0.25">
      <c r="A63" s="20"/>
      <c r="B63" s="20"/>
      <c r="C63" s="20"/>
      <c r="D63" s="29" t="s">
        <v>111</v>
      </c>
      <c r="E63" s="22">
        <f>SUM(E64:E66)</f>
        <v>178180764.19</v>
      </c>
      <c r="F63" s="22">
        <f>SUM(F64:F66)</f>
        <v>161652182.48000002</v>
      </c>
    </row>
    <row r="64" spans="1:6" x14ac:dyDescent="0.25">
      <c r="A64" s="20"/>
      <c r="B64" s="20"/>
      <c r="C64" s="20"/>
      <c r="D64" s="21" t="s">
        <v>112</v>
      </c>
      <c r="E64" s="22">
        <v>177642561.96000001</v>
      </c>
      <c r="F64" s="22">
        <v>161463260.93000001</v>
      </c>
    </row>
    <row r="65" spans="1:6" x14ac:dyDescent="0.25">
      <c r="A65" s="20"/>
      <c r="B65" s="20"/>
      <c r="C65" s="20"/>
      <c r="D65" s="27" t="s">
        <v>113</v>
      </c>
      <c r="E65" s="22">
        <v>538202.23</v>
      </c>
      <c r="F65" s="22">
        <v>188921.55</v>
      </c>
    </row>
    <row r="66" spans="1:6" x14ac:dyDescent="0.25">
      <c r="A66" s="20"/>
      <c r="B66" s="20"/>
      <c r="C66" s="20"/>
      <c r="D66" s="21" t="s">
        <v>114</v>
      </c>
      <c r="E66" s="22">
        <v>0</v>
      </c>
      <c r="F66" s="22">
        <v>0</v>
      </c>
    </row>
    <row r="67" spans="1:6" x14ac:dyDescent="0.25">
      <c r="A67" s="20"/>
      <c r="B67" s="20"/>
      <c r="C67" s="20"/>
      <c r="D67" s="20"/>
      <c r="E67" s="24"/>
      <c r="F67" s="24"/>
    </row>
    <row r="68" spans="1:6" x14ac:dyDescent="0.25">
      <c r="A68" s="20"/>
      <c r="B68" s="20"/>
      <c r="C68" s="20"/>
      <c r="D68" s="29" t="s">
        <v>115</v>
      </c>
      <c r="E68" s="22">
        <f>SUM(E69:E73)</f>
        <v>-49237945.789999999</v>
      </c>
      <c r="F68" s="22">
        <f>SUM(F69:F73)</f>
        <v>-44159879.850000001</v>
      </c>
    </row>
    <row r="69" spans="1:6" x14ac:dyDescent="0.25">
      <c r="A69" s="30"/>
      <c r="B69" s="20"/>
      <c r="C69" s="20"/>
      <c r="D69" s="21" t="s">
        <v>116</v>
      </c>
      <c r="E69" s="22">
        <v>-1595464.55</v>
      </c>
      <c r="F69" s="22">
        <v>202466</v>
      </c>
    </row>
    <row r="70" spans="1:6" x14ac:dyDescent="0.25">
      <c r="A70" s="30"/>
      <c r="B70" s="20"/>
      <c r="C70" s="20"/>
      <c r="D70" s="21" t="s">
        <v>117</v>
      </c>
      <c r="E70" s="22">
        <v>-47642481.240000002</v>
      </c>
      <c r="F70" s="22">
        <v>-44362345.850000001</v>
      </c>
    </row>
    <row r="71" spans="1:6" x14ac:dyDescent="0.25">
      <c r="A71" s="30"/>
      <c r="B71" s="20"/>
      <c r="C71" s="20"/>
      <c r="D71" s="21" t="s">
        <v>118</v>
      </c>
      <c r="E71" s="22">
        <v>0</v>
      </c>
      <c r="F71" s="22">
        <v>0</v>
      </c>
    </row>
    <row r="72" spans="1:6" x14ac:dyDescent="0.25">
      <c r="A72" s="30"/>
      <c r="B72" s="20"/>
      <c r="C72" s="20"/>
      <c r="D72" s="21" t="s">
        <v>119</v>
      </c>
      <c r="E72" s="22">
        <v>0</v>
      </c>
      <c r="F72" s="22">
        <v>0</v>
      </c>
    </row>
    <row r="73" spans="1:6" x14ac:dyDescent="0.25">
      <c r="A73" s="30"/>
      <c r="B73" s="20"/>
      <c r="C73" s="20"/>
      <c r="D73" s="21" t="s">
        <v>120</v>
      </c>
      <c r="E73" s="22">
        <v>0</v>
      </c>
      <c r="F73" s="22">
        <v>0</v>
      </c>
    </row>
    <row r="74" spans="1:6" x14ac:dyDescent="0.25">
      <c r="A74" s="30"/>
      <c r="B74" s="20"/>
      <c r="C74" s="20"/>
      <c r="D74" s="20"/>
      <c r="E74" s="24"/>
      <c r="F74" s="24"/>
    </row>
    <row r="75" spans="1:6" x14ac:dyDescent="0.25">
      <c r="A75" s="30"/>
      <c r="B75" s="20"/>
      <c r="C75" s="20"/>
      <c r="D75" s="29" t="s">
        <v>121</v>
      </c>
      <c r="E75" s="22">
        <f>E76+E77</f>
        <v>0</v>
      </c>
      <c r="F75" s="22">
        <f>F76+F77</f>
        <v>0</v>
      </c>
    </row>
    <row r="76" spans="1:6" x14ac:dyDescent="0.25">
      <c r="A76" s="30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25">
      <c r="A77" s="30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25">
      <c r="A78" s="30"/>
      <c r="B78" s="20"/>
      <c r="C78" s="20"/>
      <c r="D78" s="20"/>
      <c r="E78" s="24"/>
      <c r="F78" s="24"/>
    </row>
    <row r="79" spans="1:6" x14ac:dyDescent="0.25">
      <c r="A79" s="30"/>
      <c r="B79" s="20"/>
      <c r="C79" s="20"/>
      <c r="D79" s="19" t="s">
        <v>124</v>
      </c>
      <c r="E79" s="26">
        <f>E63+E68+E75</f>
        <v>128942818.40000001</v>
      </c>
      <c r="F79" s="26">
        <f>F63+F68+F75</f>
        <v>117492302.63000003</v>
      </c>
    </row>
    <row r="80" spans="1:6" x14ac:dyDescent="0.25">
      <c r="A80" s="30"/>
      <c r="B80" s="20"/>
      <c r="C80" s="20"/>
      <c r="D80" s="20"/>
      <c r="E80" s="24"/>
      <c r="F80" s="24"/>
    </row>
    <row r="81" spans="1:6" x14ac:dyDescent="0.25">
      <c r="A81" s="30"/>
      <c r="B81" s="20"/>
      <c r="C81" s="20"/>
      <c r="D81" s="19" t="s">
        <v>125</v>
      </c>
      <c r="E81" s="26">
        <f>E59+E79</f>
        <v>136059816.16</v>
      </c>
      <c r="F81" s="26">
        <f>F59+F79</f>
        <v>124158066.22000003</v>
      </c>
    </row>
    <row r="82" spans="1:6" x14ac:dyDescent="0.25">
      <c r="A82" s="31"/>
      <c r="B82" s="32"/>
      <c r="C82" s="32"/>
      <c r="D82" s="32"/>
      <c r="E82" s="33"/>
      <c r="F82" s="33"/>
    </row>
  </sheetData>
  <mergeCells count="1">
    <mergeCell ref="A1:F1"/>
  </mergeCells>
  <dataValidations count="3">
    <dataValidation allowBlank="1" showInputMessage="1" showErrorMessage="1" prompt="31 de diciembre de 20XN-1 (e)" sqref="C6 F6" xr:uid="{C1AA3FD0-4613-4868-9DF7-1BE3D67D17E7}"/>
    <dataValidation allowBlank="1" showInputMessage="1" showErrorMessage="1" prompt="20XN (d)" sqref="B6 E6" xr:uid="{091C8DEB-C9D6-4466-825E-A7628A5DAF70}"/>
    <dataValidation type="decimal" allowBlank="1" showInputMessage="1" showErrorMessage="1" sqref="E47:F47 E50:F81 E9:F45 B9:C62" xr:uid="{4BFC0D6A-23F4-4346-9E1B-45E241040E3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2025-01-29T18:48:17Z</dcterms:created>
  <dcterms:modified xsi:type="dcterms:W3CDTF">2025-01-29T18:48:48Z</dcterms:modified>
</cp:coreProperties>
</file>